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56A30879-D7A2-4B66-9EAA-508F3DD3BE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SN" sheetId="1" r:id="rId1"/>
  </sheets>
  <definedNames>
    <definedName name="_xlnm.Print_Area" localSheetId="0">ISN!$A$1:$E$65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  <c r="E39" i="1"/>
  <c r="E38" i="1"/>
  <c r="E37" i="1"/>
  <c r="E36" i="1"/>
  <c r="E35" i="1"/>
  <c r="E34" i="1"/>
  <c r="E33" i="1"/>
  <c r="E41" i="1" l="1"/>
  <c r="E49" i="1" l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42" i="1" l="1"/>
  <c r="E48" i="1" s="1"/>
  <c r="E50" i="1" s="1"/>
  <c r="C60" i="1" s="1"/>
  <c r="E52" i="1" l="1"/>
  <c r="C62" i="1" s="1"/>
  <c r="E62" i="1" s="1"/>
  <c r="E60" i="1"/>
</calcChain>
</file>

<file path=xl/sharedStrings.xml><?xml version="1.0" encoding="utf-8"?>
<sst xmlns="http://schemas.openxmlformats.org/spreadsheetml/2006/main" count="60" uniqueCount="60">
  <si>
    <t>LICITACIÓN:</t>
  </si>
  <si>
    <t xml:space="preserve">FECHA:  </t>
  </si>
  <si>
    <t>OBRA:</t>
  </si>
  <si>
    <t>FECHA DE INICIO:</t>
  </si>
  <si>
    <t>FECHA DE TERMINO:</t>
  </si>
  <si>
    <t>PLAZO DE EJECUCIÓN:</t>
  </si>
  <si>
    <t>CATEGORIA</t>
  </si>
  <si>
    <t>SALARIO NOMINAL (Sn)</t>
  </si>
  <si>
    <t>FACTOR DE SALARIO INTEGRADO
TP/DICAL</t>
  </si>
  <si>
    <t>CANTIDAD DE JORNALES</t>
  </si>
  <si>
    <t>IMPORTE</t>
  </si>
  <si>
    <t>MAESTRO MAYOR</t>
  </si>
  <si>
    <t>MOLDERO (CONSTRUCCION)</t>
  </si>
  <si>
    <t>PEON</t>
  </si>
  <si>
    <t>AYUDANTE GENERAL</t>
  </si>
  <si>
    <t>AYUDANTE ESPECIALIZADO</t>
  </si>
  <si>
    <t>OFICIAL ALBAÑIL</t>
  </si>
  <si>
    <t>OFICIAL FIERRERO</t>
  </si>
  <si>
    <t>OFICIAL CARPINTERO DE O. NEGRA</t>
  </si>
  <si>
    <t>OFICIAL PINTOR</t>
  </si>
  <si>
    <t>OFICIAL HERRERO</t>
  </si>
  <si>
    <t>OFICIAL AZULEJERO</t>
  </si>
  <si>
    <t>OFICIAL COLOCADOR</t>
  </si>
  <si>
    <t>OPERADOR DE MAQUINARIA MENOR</t>
  </si>
  <si>
    <t>OFICIAL ELECTRICISTA</t>
  </si>
  <si>
    <t>OFICIAL SOLDADOR</t>
  </si>
  <si>
    <t>TOPOGRAFO</t>
  </si>
  <si>
    <t>OPERADOR DE MAQUINARIA PESADA</t>
  </si>
  <si>
    <t>AYUDANTE ELECTRICO ALTA TENSION</t>
  </si>
  <si>
    <t>OFICIAL ELECTRICO ALTA TENSION</t>
  </si>
  <si>
    <t>PINTOR ROTULISTA</t>
  </si>
  <si>
    <t>SUPERINTENDENTE DE CONSTRUCCIÓN</t>
  </si>
  <si>
    <t>IMPORTE DE MANO DE OBRA GRAVABLE</t>
  </si>
  <si>
    <t xml:space="preserve">IMPUESTO SOBRE NOMINA 2025 EN DURANGO </t>
  </si>
  <si>
    <t>IMPORTE DE IMPUESTO SOBRE NÓMINA = (IMPORTE DE MANO DE OBRA GRAVABLE)(% DE ISN LOCAL EN DECIMALES)</t>
  </si>
  <si>
    <t>MANO DE OBRA GRAVABLE:</t>
  </si>
  <si>
    <t>IMPUESTO SOBRE NÓMINA LOCAL:</t>
  </si>
  <si>
    <t>IMPORTE DE IMPUESTO SOBRE NÓMINA:</t>
  </si>
  <si>
    <t>COSTO HASTA UTILIDAD DE LA OBRA:</t>
  </si>
  <si>
    <t>IMPUESTO SOBRE NOMINA =</t>
  </si>
  <si>
    <t>(IMPORTE DE IMPUESTO SOBRE NÓMINA) / (COSTO HASTA UTILIDAD)</t>
  </si>
  <si>
    <t>(CA 2) IMPUESTO SOBRE NOMINA =</t>
  </si>
  <si>
    <t>RAZON SOCIAL DEL LICITANTE</t>
  </si>
  <si>
    <t>REPRESENTANTE LEGAL</t>
  </si>
  <si>
    <t>DIRECTOR GENERAL</t>
  </si>
  <si>
    <t>AUXILIAR DE SUPERINTENDENTE</t>
  </si>
  <si>
    <t>DIRECTOR ADMINISTRATIVO</t>
  </si>
  <si>
    <t>CONTADOR</t>
  </si>
  <si>
    <t>SECRETARIA</t>
  </si>
  <si>
    <t>BODEGUERO</t>
  </si>
  <si>
    <t>VELADOR</t>
  </si>
  <si>
    <t>ETC.</t>
  </si>
  <si>
    <t>MEMBRETE DE LA EMPRESA</t>
  </si>
  <si>
    <t>IMPUESTO POR FOMENTO A LA EDUCACION:</t>
  </si>
  <si>
    <t>IMPORTE DE IMPUESTO POR FOMENTO A LA EDUCACION:</t>
  </si>
  <si>
    <t>IMPUESTO POR FOMENTO A LA EDUCACION =</t>
  </si>
  <si>
    <t>(IMPORTE DE IMPUESTO POR FOMENTO A LA EDUCACION) / (COSTO HASTA UTILIDAD)</t>
  </si>
  <si>
    <t>(CA 3) IMPUESTO POR FOMENTO A LA EDUCACION =</t>
  </si>
  <si>
    <t>d.-  El Cargos Adicionas de Impuesto Sobre Nomina y por Fomento a la Educacion, será fijado por el licitante mediante un porcentaje sobre la suma de los costos directos, indirectos, financiamiento y de utilidad</t>
  </si>
  <si>
    <t>DOCUMENTO E-7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</si>
</sst>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80A]d&quot; de &quot;mmmm&quot; de &quot;yyyy;@"/>
    <numFmt numFmtId="165" formatCode="dd\-mm\-yy;@"/>
    <numFmt numFmtId="166" formatCode="0.00000"/>
    <numFmt numFmtId="167" formatCode="0.0000%"/>
    <numFmt numFmtId="168" formatCode="0.000000"/>
    <numFmt numFmtId="169" formatCode="_-* #,##0.00000_-;\-* #,##0.00000_-;_-* &quot;-&quot;??_-;_-@_-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165" fontId="3" fillId="2" borderId="0" xfId="0" applyNumberFormat="1" applyFont="1" applyFill="1" applyAlignment="1">
      <alignment horizontal="left" vertical="center"/>
    </xf>
    <xf numFmtId="15" fontId="2" fillId="0" borderId="0" xfId="0" applyNumberFormat="1" applyFont="1"/>
    <xf numFmtId="0" fontId="3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3" fillId="0" borderId="1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Continuous" vertical="center" wrapText="1"/>
    </xf>
    <xf numFmtId="0" fontId="3" fillId="0" borderId="0" xfId="0" applyFont="1" applyAlignment="1">
      <alignment horizontal="left"/>
    </xf>
    <xf numFmtId="2" fontId="3" fillId="0" borderId="0" xfId="0" applyNumberFormat="1" applyFont="1"/>
    <xf numFmtId="0" fontId="3" fillId="0" borderId="0" xfId="0" applyFont="1" applyAlignment="1">
      <alignment horizontal="center"/>
    </xf>
    <xf numFmtId="166" fontId="3" fillId="0" borderId="0" xfId="0" applyNumberFormat="1" applyFont="1"/>
    <xf numFmtId="4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44" fontId="3" fillId="0" borderId="0" xfId="0" applyNumberFormat="1" applyFont="1" applyAlignment="1">
      <alignment horizontal="left"/>
    </xf>
    <xf numFmtId="9" fontId="3" fillId="0" borderId="0" xfId="0" applyNumberFormat="1" applyFont="1" applyAlignment="1">
      <alignment horizontal="center"/>
    </xf>
    <xf numFmtId="44" fontId="2" fillId="0" borderId="0" xfId="0" applyNumberFormat="1" applyFont="1"/>
    <xf numFmtId="10" fontId="2" fillId="0" borderId="0" xfId="0" applyNumberFormat="1" applyFont="1"/>
    <xf numFmtId="167" fontId="2" fillId="0" borderId="0" xfId="0" applyNumberFormat="1" applyFont="1"/>
    <xf numFmtId="0" fontId="3" fillId="0" borderId="0" xfId="0" quotePrefix="1" applyFont="1"/>
    <xf numFmtId="0" fontId="2" fillId="0" borderId="0" xfId="0" applyFont="1" applyAlignment="1">
      <alignment horizontal="right"/>
    </xf>
    <xf numFmtId="168" fontId="3" fillId="0" borderId="0" xfId="0" applyNumberFormat="1" applyFont="1"/>
    <xf numFmtId="167" fontId="3" fillId="0" borderId="0" xfId="2" applyNumberFormat="1" applyFont="1" applyAlignment="1">
      <alignment horizontal="center"/>
    </xf>
    <xf numFmtId="168" fontId="3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169" fontId="2" fillId="0" borderId="0" xfId="1" applyNumberFormat="1" applyFont="1" applyAlignment="1">
      <alignment horizontal="right"/>
    </xf>
    <xf numFmtId="0" fontId="6" fillId="0" borderId="0" xfId="0" applyFont="1" applyAlignment="1">
      <alignment horizontal="centerContinuous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7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Continuous" vertical="center"/>
    </xf>
    <xf numFmtId="169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44" fontId="3" fillId="0" borderId="0" xfId="3" applyFont="1"/>
    <xf numFmtId="44" fontId="3" fillId="0" borderId="0" xfId="3" applyFont="1" applyAlignment="1">
      <alignment horizontal="left"/>
    </xf>
    <xf numFmtId="0" fontId="0" fillId="0" borderId="0" xfId="0" applyAlignment="1">
      <alignment wrapText="1"/>
    </xf>
    <xf numFmtId="0" fontId="3" fillId="0" borderId="0" xfId="0" quotePrefix="1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/>
    </xf>
    <xf numFmtId="0" fontId="3" fillId="2" borderId="0" xfId="0" applyFont="1" applyFill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4">
    <cellStyle name="Millares" xfId="1" builtinId="3"/>
    <cellStyle name="Moneda" xfId="3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15</xdr:row>
      <xdr:rowOff>133567</xdr:rowOff>
    </xdr:from>
    <xdr:ext cx="6613987" cy="896977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rot="2005030">
          <a:off x="0" y="3391117"/>
          <a:ext cx="6613987" cy="89697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5140" b="1" cap="none" spc="50" baseline="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EJEMPLO ILUSTRATIVO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6"/>
  <sheetViews>
    <sheetView tabSelected="1" topLeftCell="A16" workbookViewId="0">
      <selection activeCell="A9" sqref="A9:E9"/>
    </sheetView>
  </sheetViews>
  <sheetFormatPr baseColWidth="10" defaultColWidth="9" defaultRowHeight="15" customHeight="1" x14ac:dyDescent="0.2"/>
  <cols>
    <col min="1" max="1" width="34.140625" style="1" customWidth="1"/>
    <col min="2" max="2" width="15.5703125" style="1" customWidth="1"/>
    <col min="3" max="3" width="14.5703125" style="1" customWidth="1"/>
    <col min="4" max="4" width="13.85546875" style="1" customWidth="1"/>
    <col min="5" max="5" width="21.5703125" style="1" customWidth="1"/>
    <col min="6" max="6" width="11.28515625" style="1" bestFit="1" customWidth="1"/>
    <col min="7" max="7" width="13.85546875" style="1" bestFit="1" customWidth="1"/>
    <col min="8" max="8" width="9" style="1"/>
    <col min="9" max="9" width="13.85546875" style="1" bestFit="1" customWidth="1"/>
    <col min="10" max="10" width="19.5703125" style="1" customWidth="1"/>
    <col min="11" max="14" width="9" style="1"/>
    <col min="15" max="15" width="13.85546875" style="1" bestFit="1" customWidth="1"/>
    <col min="16" max="16384" width="9" style="1"/>
  </cols>
  <sheetData>
    <row r="1" spans="1:18" ht="12" customHeight="1" x14ac:dyDescent="0.2">
      <c r="A1" s="44" t="s">
        <v>52</v>
      </c>
      <c r="B1" s="44"/>
      <c r="C1" s="44"/>
      <c r="D1" s="44"/>
      <c r="E1" s="44"/>
    </row>
    <row r="2" spans="1:18" ht="12" customHeight="1" x14ac:dyDescent="0.2">
      <c r="A2" s="44"/>
      <c r="B2" s="44"/>
      <c r="C2" s="44"/>
      <c r="D2" s="44"/>
      <c r="E2" s="44"/>
    </row>
    <row r="3" spans="1:18" ht="12" customHeight="1" x14ac:dyDescent="0.2">
      <c r="A3" s="44"/>
      <c r="B3" s="44"/>
      <c r="C3" s="44"/>
      <c r="D3" s="44"/>
      <c r="E3" s="44"/>
    </row>
    <row r="4" spans="1:18" ht="15" customHeight="1" x14ac:dyDescent="0.2">
      <c r="A4" s="2" t="s">
        <v>0</v>
      </c>
      <c r="B4" s="3"/>
      <c r="C4" s="4"/>
      <c r="D4" s="6" t="s">
        <v>1</v>
      </c>
    </row>
    <row r="5" spans="1:18" ht="15" customHeight="1" x14ac:dyDescent="0.2">
      <c r="A5" s="45" t="s">
        <v>2</v>
      </c>
      <c r="B5" s="45"/>
      <c r="C5" s="45"/>
      <c r="D5" s="6" t="s">
        <v>3</v>
      </c>
      <c r="G5" s="7"/>
    </row>
    <row r="6" spans="1:18" ht="15" customHeight="1" x14ac:dyDescent="0.2">
      <c r="A6" s="45"/>
      <c r="B6" s="45"/>
      <c r="C6" s="45"/>
      <c r="D6" s="6" t="s">
        <v>4</v>
      </c>
      <c r="G6" s="7"/>
    </row>
    <row r="7" spans="1:18" ht="15" customHeight="1" x14ac:dyDescent="0.2">
      <c r="A7" s="45"/>
      <c r="B7" s="45"/>
      <c r="C7" s="45"/>
      <c r="D7" s="8" t="s">
        <v>5</v>
      </c>
    </row>
    <row r="8" spans="1:18" ht="7.5" customHeight="1" x14ac:dyDescent="0.2"/>
    <row r="9" spans="1:18" ht="16.5" customHeight="1" x14ac:dyDescent="0.25">
      <c r="A9" s="47" t="s">
        <v>59</v>
      </c>
      <c r="B9" s="47"/>
      <c r="C9" s="47"/>
      <c r="D9" s="47"/>
      <c r="E9" s="47"/>
    </row>
    <row r="10" spans="1:18" ht="27" customHeight="1" x14ac:dyDescent="0.2">
      <c r="A10" s="48" t="s">
        <v>58</v>
      </c>
      <c r="B10" s="48"/>
      <c r="C10" s="48"/>
      <c r="D10" s="48"/>
      <c r="E10" s="48"/>
    </row>
    <row r="11" spans="1:18" ht="12.6" customHeight="1" x14ac:dyDescent="0.2">
      <c r="A11" s="10"/>
      <c r="B11" s="10"/>
      <c r="C11" s="10"/>
      <c r="D11" s="10"/>
      <c r="E11" s="10"/>
    </row>
    <row r="12" spans="1:18" ht="45" x14ac:dyDescent="0.2">
      <c r="A12" s="11" t="s">
        <v>6</v>
      </c>
      <c r="B12" s="12" t="s">
        <v>7</v>
      </c>
      <c r="C12" s="12" t="s">
        <v>8</v>
      </c>
      <c r="D12" s="12" t="s">
        <v>9</v>
      </c>
      <c r="E12" s="11" t="s">
        <v>10</v>
      </c>
    </row>
    <row r="13" spans="1:18" ht="12.6" customHeight="1" x14ac:dyDescent="0.2">
      <c r="A13" s="13" t="s">
        <v>11</v>
      </c>
      <c r="B13" s="39">
        <v>650</v>
      </c>
      <c r="C13" s="15">
        <v>1.04918</v>
      </c>
      <c r="D13" s="16">
        <v>0.1</v>
      </c>
      <c r="E13" s="39">
        <f>ROUND(B13*C13*D13,2)</f>
        <v>68.2</v>
      </c>
    </row>
    <row r="14" spans="1:18" ht="12.6" customHeight="1" x14ac:dyDescent="0.2">
      <c r="A14" s="13" t="s">
        <v>12</v>
      </c>
      <c r="B14" s="39">
        <v>300</v>
      </c>
      <c r="C14" s="15">
        <v>1.04918</v>
      </c>
      <c r="D14" s="16">
        <v>12.667680000000001</v>
      </c>
      <c r="E14" s="39">
        <f>ROUND(B14*C14*D14,2)</f>
        <v>3987.2</v>
      </c>
      <c r="Q14" s="17"/>
      <c r="R14" s="17"/>
    </row>
    <row r="15" spans="1:18" ht="12.6" customHeight="1" x14ac:dyDescent="0.2">
      <c r="A15" s="13" t="s">
        <v>13</v>
      </c>
      <c r="B15" s="39">
        <v>278.8</v>
      </c>
      <c r="C15" s="15">
        <v>1.04918</v>
      </c>
      <c r="D15" s="16">
        <v>663.43771000000004</v>
      </c>
      <c r="E15" s="39">
        <f t="shared" ref="E15:E24" si="0">ROUND(B15*C15*D15,2)</f>
        <v>194063.08</v>
      </c>
      <c r="R15" s="17"/>
    </row>
    <row r="16" spans="1:18" ht="12.6" customHeight="1" x14ac:dyDescent="0.2">
      <c r="A16" s="13" t="s">
        <v>14</v>
      </c>
      <c r="B16" s="39">
        <v>325</v>
      </c>
      <c r="C16" s="15">
        <v>1.04918</v>
      </c>
      <c r="D16" s="16">
        <v>463.16653000000002</v>
      </c>
      <c r="E16" s="39">
        <f t="shared" si="0"/>
        <v>157932.14000000001</v>
      </c>
      <c r="R16" s="17"/>
    </row>
    <row r="17" spans="1:18" ht="12.6" customHeight="1" x14ac:dyDescent="0.2">
      <c r="A17" s="13" t="s">
        <v>15</v>
      </c>
      <c r="B17" s="39">
        <v>335</v>
      </c>
      <c r="C17" s="15">
        <v>1.04918</v>
      </c>
      <c r="D17" s="16">
        <v>286.02409999999998</v>
      </c>
      <c r="E17" s="39">
        <f t="shared" si="0"/>
        <v>100530.41</v>
      </c>
      <c r="R17" s="17"/>
    </row>
    <row r="18" spans="1:18" ht="12.6" customHeight="1" x14ac:dyDescent="0.2">
      <c r="A18" s="13" t="s">
        <v>16</v>
      </c>
      <c r="B18" s="39">
        <v>350</v>
      </c>
      <c r="C18" s="15">
        <v>1.04918</v>
      </c>
      <c r="D18" s="16">
        <v>304.70100000000002</v>
      </c>
      <c r="E18" s="39">
        <f t="shared" si="0"/>
        <v>111890.17</v>
      </c>
      <c r="R18" s="17"/>
    </row>
    <row r="19" spans="1:18" ht="12.6" customHeight="1" x14ac:dyDescent="0.2">
      <c r="A19" s="13" t="s">
        <v>17</v>
      </c>
      <c r="B19" s="39">
        <v>350</v>
      </c>
      <c r="C19" s="15">
        <v>1.04918</v>
      </c>
      <c r="D19" s="16">
        <v>82.929850000000002</v>
      </c>
      <c r="E19" s="39">
        <f t="shared" si="0"/>
        <v>30452.92</v>
      </c>
      <c r="R19" s="17"/>
    </row>
    <row r="20" spans="1:18" ht="12.6" customHeight="1" x14ac:dyDescent="0.2">
      <c r="A20" s="13" t="s">
        <v>18</v>
      </c>
      <c r="B20" s="39">
        <v>350</v>
      </c>
      <c r="C20" s="15">
        <v>1.04918</v>
      </c>
      <c r="D20" s="16">
        <v>184.5</v>
      </c>
      <c r="E20" s="39">
        <f t="shared" si="0"/>
        <v>67750.8</v>
      </c>
      <c r="R20" s="17"/>
    </row>
    <row r="21" spans="1:18" ht="12.6" customHeight="1" x14ac:dyDescent="0.2">
      <c r="A21" s="13" t="s">
        <v>19</v>
      </c>
      <c r="B21" s="39">
        <v>350</v>
      </c>
      <c r="C21" s="15">
        <v>1.04918</v>
      </c>
      <c r="D21" s="16">
        <v>0.5</v>
      </c>
      <c r="E21" s="39">
        <f t="shared" si="0"/>
        <v>183.61</v>
      </c>
      <c r="R21" s="17"/>
    </row>
    <row r="22" spans="1:18" ht="12.6" customHeight="1" x14ac:dyDescent="0.2">
      <c r="A22" s="13" t="s">
        <v>20</v>
      </c>
      <c r="B22" s="39">
        <v>350</v>
      </c>
      <c r="C22" s="15">
        <v>1.04918</v>
      </c>
      <c r="D22" s="16">
        <v>30.669</v>
      </c>
      <c r="E22" s="39">
        <f t="shared" si="0"/>
        <v>11262.06</v>
      </c>
      <c r="R22" s="17"/>
    </row>
    <row r="23" spans="1:18" ht="12.6" customHeight="1" x14ac:dyDescent="0.2">
      <c r="A23" s="13" t="s">
        <v>21</v>
      </c>
      <c r="B23" s="39">
        <v>350</v>
      </c>
      <c r="C23" s="15">
        <v>1.04918</v>
      </c>
      <c r="D23" s="16">
        <v>4</v>
      </c>
      <c r="E23" s="39">
        <f t="shared" si="0"/>
        <v>1468.85</v>
      </c>
      <c r="R23" s="17"/>
    </row>
    <row r="24" spans="1:18" ht="12.6" customHeight="1" x14ac:dyDescent="0.2">
      <c r="A24" s="13" t="s">
        <v>22</v>
      </c>
      <c r="B24" s="39">
        <v>350</v>
      </c>
      <c r="C24" s="15">
        <v>1.04918</v>
      </c>
      <c r="D24" s="16">
        <v>131.4</v>
      </c>
      <c r="E24" s="39">
        <f t="shared" si="0"/>
        <v>48251.79</v>
      </c>
      <c r="R24" s="17"/>
    </row>
    <row r="25" spans="1:18" ht="12.6" customHeight="1" x14ac:dyDescent="0.2">
      <c r="A25" s="13" t="s">
        <v>23</v>
      </c>
      <c r="B25" s="39">
        <v>325</v>
      </c>
      <c r="C25" s="15">
        <v>1.04918</v>
      </c>
      <c r="D25" s="16">
        <v>43.60772</v>
      </c>
      <c r="E25" s="39">
        <f>ROUND(B25*C25*D26,2)</f>
        <v>12176.9</v>
      </c>
      <c r="R25" s="17"/>
    </row>
    <row r="26" spans="1:18" ht="12.6" customHeight="1" x14ac:dyDescent="0.2">
      <c r="A26" s="13" t="s">
        <v>24</v>
      </c>
      <c r="B26" s="39">
        <v>350</v>
      </c>
      <c r="C26" s="15">
        <v>1.04918</v>
      </c>
      <c r="D26" s="16">
        <v>35.711120000000001</v>
      </c>
      <c r="E26" s="39">
        <f>ROUND(B26*C26*D27,2)</f>
        <v>43144.41</v>
      </c>
      <c r="R26" s="17"/>
    </row>
    <row r="27" spans="1:18" ht="12.6" customHeight="1" x14ac:dyDescent="0.2">
      <c r="A27" s="13" t="s">
        <v>25</v>
      </c>
      <c r="B27" s="39">
        <v>350</v>
      </c>
      <c r="C27" s="15">
        <v>1.04918</v>
      </c>
      <c r="D27" s="16">
        <v>117.4915</v>
      </c>
      <c r="E27" s="39">
        <f>ROUND(B27*C27*D28,2)</f>
        <v>794.83</v>
      </c>
    </row>
    <row r="28" spans="1:18" ht="12.6" customHeight="1" x14ac:dyDescent="0.2">
      <c r="A28" s="13" t="s">
        <v>26</v>
      </c>
      <c r="B28" s="39">
        <v>450</v>
      </c>
      <c r="C28" s="15">
        <v>1.04918</v>
      </c>
      <c r="D28" s="16">
        <v>2.1644999999999999</v>
      </c>
      <c r="E28" s="39">
        <f>ROUND(B28*C28*D30,2)</f>
        <v>1888.05</v>
      </c>
    </row>
    <row r="29" spans="1:18" ht="12.6" customHeight="1" x14ac:dyDescent="0.2">
      <c r="A29" s="13" t="s">
        <v>27</v>
      </c>
      <c r="B29" s="39">
        <v>600</v>
      </c>
      <c r="C29" s="15">
        <v>1.04918</v>
      </c>
      <c r="D29" s="16">
        <v>7.1624999999999996</v>
      </c>
      <c r="E29" s="39">
        <f>ROUND(B29*C29*D31,2)</f>
        <v>2517.4</v>
      </c>
    </row>
    <row r="30" spans="1:18" ht="12.6" customHeight="1" x14ac:dyDescent="0.2">
      <c r="A30" s="13" t="s">
        <v>28</v>
      </c>
      <c r="B30" s="39">
        <v>335</v>
      </c>
      <c r="C30" s="15">
        <v>1.04918</v>
      </c>
      <c r="D30" s="16">
        <v>3.9990000000000001</v>
      </c>
      <c r="E30" s="39">
        <f>ROUND(B30*C30*D30,2)</f>
        <v>1405.55</v>
      </c>
    </row>
    <row r="31" spans="1:18" ht="12.6" customHeight="1" x14ac:dyDescent="0.2">
      <c r="A31" s="13" t="s">
        <v>29</v>
      </c>
      <c r="B31" s="39">
        <v>500</v>
      </c>
      <c r="C31" s="15">
        <v>1.04918</v>
      </c>
      <c r="D31" s="16">
        <v>3.9990000000000001</v>
      </c>
      <c r="E31" s="39">
        <f t="shared" ref="E31:E32" si="1">ROUND(B31*C31*D31,2)</f>
        <v>2097.84</v>
      </c>
    </row>
    <row r="32" spans="1:18" ht="12.6" customHeight="1" x14ac:dyDescent="0.2">
      <c r="A32" s="13" t="s">
        <v>30</v>
      </c>
      <c r="B32" s="39">
        <v>400</v>
      </c>
      <c r="C32" s="15">
        <v>1.04918</v>
      </c>
      <c r="D32" s="16">
        <v>3</v>
      </c>
      <c r="E32" s="39">
        <f t="shared" si="1"/>
        <v>1259.02</v>
      </c>
    </row>
    <row r="33" spans="1:18" ht="12.6" customHeight="1" x14ac:dyDescent="0.2">
      <c r="A33" s="13" t="s">
        <v>44</v>
      </c>
      <c r="B33" s="39">
        <v>2000</v>
      </c>
      <c r="C33" s="38">
        <v>1.04918</v>
      </c>
      <c r="D33" s="16">
        <v>2</v>
      </c>
      <c r="E33" s="39">
        <f t="shared" ref="E33:E40" si="2">ROUND(B33*C33*D33,2)</f>
        <v>4196.72</v>
      </c>
    </row>
    <row r="34" spans="1:18" ht="12.6" customHeight="1" x14ac:dyDescent="0.2">
      <c r="A34" s="13" t="s">
        <v>31</v>
      </c>
      <c r="B34" s="39">
        <v>1500</v>
      </c>
      <c r="C34" s="38">
        <v>1.04918</v>
      </c>
      <c r="D34" s="16">
        <v>3</v>
      </c>
      <c r="E34" s="39">
        <f t="shared" si="2"/>
        <v>4721.3100000000004</v>
      </c>
    </row>
    <row r="35" spans="1:18" ht="12.6" customHeight="1" x14ac:dyDescent="0.2">
      <c r="A35" s="13" t="s">
        <v>45</v>
      </c>
      <c r="B35" s="39">
        <v>850</v>
      </c>
      <c r="C35" s="38">
        <v>1.04918</v>
      </c>
      <c r="D35" s="16">
        <v>5</v>
      </c>
      <c r="E35" s="39">
        <f t="shared" si="2"/>
        <v>4459.0200000000004</v>
      </c>
    </row>
    <row r="36" spans="1:18" ht="12.6" customHeight="1" x14ac:dyDescent="0.2">
      <c r="A36" s="13" t="s">
        <v>46</v>
      </c>
      <c r="B36" s="39">
        <v>850</v>
      </c>
      <c r="C36" s="38">
        <v>1.04918</v>
      </c>
      <c r="D36" s="16">
        <v>2</v>
      </c>
      <c r="E36" s="39">
        <f t="shared" si="2"/>
        <v>1783.61</v>
      </c>
    </row>
    <row r="37" spans="1:18" ht="12.6" customHeight="1" x14ac:dyDescent="0.2">
      <c r="A37" s="13" t="s">
        <v>47</v>
      </c>
      <c r="B37" s="39">
        <v>650</v>
      </c>
      <c r="C37" s="38">
        <v>1.04918</v>
      </c>
      <c r="D37" s="16">
        <v>2</v>
      </c>
      <c r="E37" s="39">
        <f t="shared" si="2"/>
        <v>1363.93</v>
      </c>
    </row>
    <row r="38" spans="1:18" ht="12.6" customHeight="1" x14ac:dyDescent="0.2">
      <c r="A38" s="13" t="s">
        <v>48</v>
      </c>
      <c r="B38" s="40">
        <v>350</v>
      </c>
      <c r="C38" s="38">
        <v>1.04918</v>
      </c>
      <c r="D38" s="16">
        <v>2</v>
      </c>
      <c r="E38" s="39">
        <f t="shared" si="2"/>
        <v>734.43</v>
      </c>
      <c r="R38" s="17"/>
    </row>
    <row r="39" spans="1:18" ht="12.6" customHeight="1" x14ac:dyDescent="0.2">
      <c r="A39" s="13" t="s">
        <v>49</v>
      </c>
      <c r="B39" s="40">
        <v>278.8</v>
      </c>
      <c r="C39" s="38">
        <v>1.04918</v>
      </c>
      <c r="D39" s="16">
        <v>3</v>
      </c>
      <c r="E39" s="39">
        <f t="shared" si="2"/>
        <v>877.53</v>
      </c>
      <c r="R39" s="17"/>
    </row>
    <row r="40" spans="1:18" ht="12.6" customHeight="1" x14ac:dyDescent="0.2">
      <c r="A40" s="13" t="s">
        <v>50</v>
      </c>
      <c r="B40" s="40">
        <v>278.8</v>
      </c>
      <c r="C40" s="38">
        <v>1.04918</v>
      </c>
      <c r="D40" s="16">
        <v>3</v>
      </c>
      <c r="E40" s="39">
        <f t="shared" si="2"/>
        <v>877.53</v>
      </c>
      <c r="R40" s="17"/>
    </row>
    <row r="41" spans="1:18" ht="12.6" customHeight="1" x14ac:dyDescent="0.2">
      <c r="A41" s="13" t="s">
        <v>51</v>
      </c>
      <c r="B41" s="40"/>
      <c r="C41" s="38">
        <v>1.04918</v>
      </c>
      <c r="D41" s="13"/>
      <c r="E41" s="39">
        <f t="shared" ref="E41" si="3">ROUND(B41*C41*D41,2)</f>
        <v>0</v>
      </c>
      <c r="R41" s="17"/>
    </row>
    <row r="42" spans="1:18" ht="12.6" customHeight="1" x14ac:dyDescent="0.2">
      <c r="A42" s="13"/>
      <c r="B42" s="13"/>
      <c r="C42" s="13"/>
      <c r="D42" s="19" t="s">
        <v>32</v>
      </c>
      <c r="E42" s="20">
        <f>SUM(E13:E41)</f>
        <v>812139.31000000052</v>
      </c>
      <c r="R42" s="17"/>
    </row>
    <row r="43" spans="1:18" ht="12.6" customHeight="1" x14ac:dyDescent="0.2">
      <c r="A43" s="13"/>
      <c r="B43" s="13"/>
      <c r="C43" s="13"/>
      <c r="D43" s="13"/>
      <c r="E43" s="13"/>
      <c r="R43" s="17"/>
    </row>
    <row r="44" spans="1:18" ht="12.6" customHeight="1" x14ac:dyDescent="0.2">
      <c r="A44" s="13"/>
      <c r="B44" s="19" t="s">
        <v>33</v>
      </c>
      <c r="C44" s="21">
        <v>0.03</v>
      </c>
      <c r="D44" s="13"/>
      <c r="E44" s="13"/>
    </row>
    <row r="45" spans="1:18" ht="12.6" customHeight="1" x14ac:dyDescent="0.2">
      <c r="A45" s="13"/>
      <c r="B45" s="13"/>
      <c r="C45" s="13"/>
      <c r="D45" s="13"/>
      <c r="E45" s="13"/>
    </row>
    <row r="46" spans="1:18" ht="12.6" customHeight="1" x14ac:dyDescent="0.2">
      <c r="A46" s="46" t="s">
        <v>34</v>
      </c>
      <c r="B46" s="46"/>
      <c r="C46" s="46"/>
      <c r="D46" s="46"/>
      <c r="E46" s="46"/>
    </row>
    <row r="47" spans="1:18" ht="12.6" customHeight="1" x14ac:dyDescent="0.2">
      <c r="A47" s="13"/>
      <c r="B47" s="13"/>
      <c r="C47" s="13"/>
      <c r="D47" s="13"/>
      <c r="E47" s="13"/>
    </row>
    <row r="48" spans="1:18" ht="12.6" customHeight="1" x14ac:dyDescent="0.2">
      <c r="A48" s="13"/>
      <c r="D48" s="19" t="s">
        <v>35</v>
      </c>
      <c r="E48" s="20">
        <f>E42</f>
        <v>812139.31000000052</v>
      </c>
    </row>
    <row r="49" spans="1:15" ht="12.6" customHeight="1" x14ac:dyDescent="0.2">
      <c r="A49" s="13"/>
      <c r="D49" s="19" t="s">
        <v>36</v>
      </c>
      <c r="E49" s="14">
        <f>C44</f>
        <v>0.03</v>
      </c>
    </row>
    <row r="50" spans="1:15" ht="12.6" customHeight="1" x14ac:dyDescent="0.2">
      <c r="A50" s="13"/>
      <c r="D50" s="19" t="s">
        <v>37</v>
      </c>
      <c r="E50" s="20">
        <f>E48*E49</f>
        <v>24364.179300000014</v>
      </c>
      <c r="G50" s="22"/>
      <c r="I50" s="22"/>
    </row>
    <row r="51" spans="1:15" ht="12.6" customHeight="1" x14ac:dyDescent="0.2">
      <c r="A51" s="13"/>
      <c r="D51" s="19" t="s">
        <v>53</v>
      </c>
      <c r="E51" s="14">
        <v>0.4</v>
      </c>
      <c r="G51" s="22"/>
      <c r="I51" s="22"/>
    </row>
    <row r="52" spans="1:15" ht="12.6" customHeight="1" x14ac:dyDescent="0.2">
      <c r="A52" s="13"/>
      <c r="D52" s="19" t="s">
        <v>54</v>
      </c>
      <c r="E52" s="20">
        <f>E50*0.4</f>
        <v>9745.6717200000057</v>
      </c>
      <c r="G52" s="22"/>
      <c r="I52" s="22"/>
    </row>
    <row r="53" spans="1:15" ht="12.6" customHeight="1" x14ac:dyDescent="0.2">
      <c r="A53" s="13"/>
      <c r="D53" s="19" t="s">
        <v>38</v>
      </c>
      <c r="E53" s="20">
        <v>7671044.5199999996</v>
      </c>
      <c r="G53" s="22"/>
      <c r="H53" s="23"/>
      <c r="I53" s="22"/>
    </row>
    <row r="54" spans="1:15" ht="12.6" customHeight="1" x14ac:dyDescent="0.2">
      <c r="A54" s="13"/>
      <c r="B54" s="19"/>
      <c r="C54" s="20"/>
      <c r="D54" s="13"/>
      <c r="E54" s="13"/>
      <c r="H54" s="24"/>
      <c r="I54" s="22"/>
    </row>
    <row r="55" spans="1:15" ht="12" customHeight="1" x14ac:dyDescent="0.2">
      <c r="A55" s="18"/>
      <c r="B55" s="19" t="s">
        <v>39</v>
      </c>
      <c r="C55" s="25" t="s">
        <v>40</v>
      </c>
      <c r="D55" s="18"/>
      <c r="E55" s="18"/>
      <c r="H55" s="23"/>
    </row>
    <row r="56" spans="1:15" ht="12.6" customHeight="1" x14ac:dyDescent="0.2">
      <c r="A56" s="13"/>
      <c r="B56" s="13"/>
      <c r="C56" s="13"/>
      <c r="D56" s="13"/>
      <c r="E56" s="13"/>
      <c r="M56" s="26"/>
      <c r="O56" s="22"/>
    </row>
    <row r="57" spans="1:15" ht="12.6" customHeight="1" x14ac:dyDescent="0.2">
      <c r="A57" s="18"/>
      <c r="B57" s="19" t="s">
        <v>55</v>
      </c>
      <c r="C57" s="42" t="s">
        <v>56</v>
      </c>
      <c r="D57" s="43"/>
      <c r="E57" s="43"/>
    </row>
    <row r="58" spans="1:15" ht="12.6" customHeight="1" x14ac:dyDescent="0.2">
      <c r="A58" s="18"/>
      <c r="B58" s="19"/>
      <c r="C58" s="43"/>
      <c r="D58" s="43"/>
      <c r="E58" s="43"/>
    </row>
    <row r="59" spans="1:15" ht="12.6" customHeight="1" x14ac:dyDescent="0.2">
      <c r="A59" s="18"/>
      <c r="B59" s="19"/>
      <c r="C59" s="41"/>
      <c r="D59" s="41"/>
      <c r="E59" s="41"/>
    </row>
    <row r="60" spans="1:15" ht="12.6" customHeight="1" x14ac:dyDescent="0.2">
      <c r="A60" s="13"/>
      <c r="B60" s="19" t="s">
        <v>41</v>
      </c>
      <c r="C60" s="27">
        <f>E50/E53</f>
        <v>3.176122786991727E-3</v>
      </c>
      <c r="D60" s="13"/>
      <c r="E60" s="28">
        <f>C60</f>
        <v>3.176122786991727E-3</v>
      </c>
      <c r="F60" s="22"/>
      <c r="M60" s="26"/>
      <c r="O60" s="22"/>
    </row>
    <row r="61" spans="1:15" ht="12.6" customHeight="1" x14ac:dyDescent="0.2">
      <c r="A61" s="13"/>
      <c r="B61" s="19"/>
      <c r="C61" s="29"/>
      <c r="D61" s="13"/>
      <c r="E61" s="13"/>
      <c r="F61" s="22"/>
      <c r="M61" s="26"/>
      <c r="O61" s="22"/>
    </row>
    <row r="62" spans="1:15" ht="12.6" customHeight="1" x14ac:dyDescent="0.2">
      <c r="A62" s="13"/>
      <c r="B62" s="19" t="s">
        <v>57</v>
      </c>
      <c r="C62" s="27">
        <f>E52/E53</f>
        <v>1.2704491147966909E-3</v>
      </c>
      <c r="D62" s="13"/>
      <c r="E62" s="28">
        <f>C62</f>
        <v>1.2704491147966909E-3</v>
      </c>
      <c r="F62" s="33"/>
      <c r="G62" s="34"/>
      <c r="H62" s="34"/>
      <c r="I62" s="35"/>
    </row>
    <row r="63" spans="1:15" ht="12.6" customHeight="1" x14ac:dyDescent="0.2">
      <c r="A63" s="32"/>
      <c r="B63" s="32"/>
      <c r="C63" s="32"/>
      <c r="D63" s="32"/>
      <c r="E63" s="32"/>
      <c r="F63" s="34"/>
      <c r="G63" s="5"/>
      <c r="H63" s="34"/>
      <c r="I63" s="34"/>
    </row>
    <row r="64" spans="1:15" ht="12.6" customHeight="1" x14ac:dyDescent="0.2">
      <c r="A64" s="32"/>
      <c r="B64" s="32"/>
      <c r="C64" s="32"/>
      <c r="D64" s="32"/>
      <c r="E64" s="32"/>
      <c r="F64" s="34"/>
      <c r="G64" s="5"/>
      <c r="H64" s="34"/>
      <c r="I64" s="34"/>
    </row>
    <row r="65" spans="1:10" ht="12.6" customHeight="1" x14ac:dyDescent="0.2">
      <c r="A65" s="36" t="s">
        <v>42</v>
      </c>
      <c r="B65" s="32"/>
      <c r="C65" s="36"/>
      <c r="D65" s="36" t="s">
        <v>43</v>
      </c>
      <c r="E65" s="36"/>
    </row>
    <row r="66" spans="1:10" ht="12.6" customHeight="1" x14ac:dyDescent="0.2">
      <c r="A66" s="30"/>
      <c r="B66" s="30"/>
      <c r="C66" s="30"/>
      <c r="D66" s="30"/>
      <c r="E66" s="30"/>
    </row>
    <row r="67" spans="1:10" ht="15" customHeight="1" x14ac:dyDescent="0.2">
      <c r="A67" s="30"/>
      <c r="B67" s="30"/>
      <c r="C67" s="30"/>
      <c r="D67" s="30"/>
      <c r="E67" s="30"/>
    </row>
    <row r="68" spans="1:10" ht="15" customHeight="1" x14ac:dyDescent="0.2">
      <c r="A68" s="30"/>
      <c r="B68" s="30"/>
      <c r="C68" s="30"/>
      <c r="D68" s="30"/>
      <c r="E68" s="30"/>
    </row>
    <row r="69" spans="1:10" ht="15" customHeight="1" x14ac:dyDescent="0.2">
      <c r="A69" s="30"/>
      <c r="B69" s="30"/>
      <c r="C69" s="30"/>
      <c r="D69" s="30"/>
      <c r="E69" s="30"/>
    </row>
    <row r="70" spans="1:10" ht="15" customHeight="1" x14ac:dyDescent="0.2">
      <c r="A70" s="30"/>
      <c r="B70" s="30"/>
      <c r="C70" s="31"/>
      <c r="D70" s="30"/>
      <c r="E70" s="30"/>
      <c r="H70" s="26"/>
      <c r="I70" s="22"/>
      <c r="J70" s="22"/>
    </row>
    <row r="71" spans="1:10" ht="15" customHeight="1" x14ac:dyDescent="0.2">
      <c r="A71" s="30"/>
      <c r="B71" s="30"/>
      <c r="C71" s="30"/>
      <c r="D71" s="30"/>
      <c r="E71" s="30"/>
      <c r="I71" s="22"/>
      <c r="J71" s="22"/>
    </row>
    <row r="72" spans="1:10" ht="15" customHeight="1" x14ac:dyDescent="0.2">
      <c r="A72" s="30"/>
      <c r="B72" s="30"/>
      <c r="C72" s="37"/>
      <c r="D72" s="30"/>
      <c r="E72" s="30"/>
      <c r="I72" s="22"/>
      <c r="J72" s="22"/>
    </row>
    <row r="73" spans="1:10" ht="15" customHeight="1" x14ac:dyDescent="0.2">
      <c r="A73" s="30"/>
      <c r="B73" s="30"/>
      <c r="C73" s="30"/>
      <c r="D73" s="30"/>
      <c r="E73" s="30"/>
      <c r="I73" s="22"/>
      <c r="J73" s="22"/>
    </row>
    <row r="74" spans="1:10" ht="15" customHeight="1" x14ac:dyDescent="0.2">
      <c r="A74" s="30"/>
      <c r="B74" s="30"/>
      <c r="C74" s="30"/>
      <c r="D74" s="30"/>
      <c r="E74" s="30"/>
      <c r="I74" s="22"/>
      <c r="J74" s="22"/>
    </row>
    <row r="75" spans="1:10" ht="15" customHeight="1" x14ac:dyDescent="0.2">
      <c r="A75" s="30"/>
      <c r="B75" s="30"/>
      <c r="C75" s="30"/>
      <c r="D75" s="30"/>
      <c r="E75" s="30"/>
      <c r="J75" s="22"/>
    </row>
    <row r="76" spans="1:10" ht="15" customHeight="1" x14ac:dyDescent="0.2">
      <c r="A76" s="30"/>
      <c r="B76" s="30"/>
      <c r="C76" s="30"/>
      <c r="D76" s="30"/>
      <c r="E76" s="30"/>
      <c r="J76" s="22"/>
    </row>
    <row r="77" spans="1:10" ht="15" customHeight="1" x14ac:dyDescent="0.2">
      <c r="A77" s="30"/>
      <c r="B77" s="30"/>
      <c r="C77" s="30"/>
      <c r="D77" s="30"/>
      <c r="E77" s="30"/>
    </row>
    <row r="78" spans="1:10" ht="15" customHeight="1" x14ac:dyDescent="0.2">
      <c r="A78" s="30"/>
      <c r="B78" s="30"/>
      <c r="C78" s="30"/>
      <c r="D78" s="30"/>
      <c r="E78" s="30"/>
    </row>
    <row r="79" spans="1:10" ht="15" customHeight="1" x14ac:dyDescent="0.2">
      <c r="A79" s="30"/>
      <c r="B79" s="30"/>
      <c r="C79" s="30"/>
      <c r="D79" s="30"/>
      <c r="E79" s="30"/>
    </row>
    <row r="80" spans="1:10" ht="15" customHeight="1" x14ac:dyDescent="0.2">
      <c r="A80" s="30"/>
      <c r="B80" s="30"/>
      <c r="C80" s="30"/>
      <c r="D80" s="30"/>
      <c r="E80" s="30"/>
    </row>
    <row r="81" spans="1:5" ht="15" customHeight="1" x14ac:dyDescent="0.2">
      <c r="A81" s="30"/>
      <c r="B81" s="30"/>
      <c r="C81" s="30"/>
      <c r="D81" s="30"/>
      <c r="E81" s="30"/>
    </row>
    <row r="82" spans="1:5" ht="15" customHeight="1" x14ac:dyDescent="0.2">
      <c r="A82" s="30"/>
      <c r="B82" s="30"/>
      <c r="C82" s="30"/>
      <c r="D82" s="30"/>
      <c r="E82" s="30"/>
    </row>
    <row r="83" spans="1:5" ht="15" customHeight="1" x14ac:dyDescent="0.2">
      <c r="A83" s="30"/>
      <c r="B83" s="30"/>
      <c r="C83" s="30"/>
      <c r="D83" s="30"/>
      <c r="E83" s="30"/>
    </row>
    <row r="84" spans="1:5" ht="15" customHeight="1" x14ac:dyDescent="0.2">
      <c r="A84" s="30"/>
      <c r="B84" s="30"/>
      <c r="C84" s="30"/>
      <c r="D84" s="30"/>
      <c r="E84" s="30"/>
    </row>
    <row r="85" spans="1:5" ht="15" customHeight="1" x14ac:dyDescent="0.2">
      <c r="A85" s="30"/>
      <c r="B85" s="30"/>
      <c r="C85" s="30"/>
      <c r="D85" s="30"/>
      <c r="E85" s="30"/>
    </row>
    <row r="86" spans="1:5" ht="15" customHeight="1" x14ac:dyDescent="0.2">
      <c r="A86" s="30"/>
      <c r="B86" s="30"/>
      <c r="C86" s="30"/>
      <c r="D86" s="30"/>
      <c r="E86" s="30"/>
    </row>
    <row r="87" spans="1:5" ht="15" customHeight="1" x14ac:dyDescent="0.2">
      <c r="A87" s="30"/>
      <c r="B87" s="30"/>
      <c r="C87" s="30"/>
      <c r="D87" s="30"/>
      <c r="E87" s="30"/>
    </row>
    <row r="88" spans="1:5" ht="15" customHeight="1" x14ac:dyDescent="0.2">
      <c r="A88" s="30"/>
      <c r="B88" s="30"/>
      <c r="C88" s="30"/>
      <c r="D88" s="30"/>
      <c r="E88" s="30"/>
    </row>
    <row r="89" spans="1:5" ht="15" customHeight="1" x14ac:dyDescent="0.2">
      <c r="A89" s="30"/>
      <c r="B89" s="30"/>
      <c r="C89" s="30"/>
      <c r="D89" s="30"/>
      <c r="E89" s="30"/>
    </row>
    <row r="90" spans="1:5" ht="15" customHeight="1" x14ac:dyDescent="0.2">
      <c r="A90" s="30"/>
      <c r="B90" s="30"/>
      <c r="C90" s="30"/>
      <c r="D90" s="30"/>
      <c r="E90" s="30"/>
    </row>
    <row r="91" spans="1:5" ht="15" customHeight="1" x14ac:dyDescent="0.2">
      <c r="A91" s="30"/>
      <c r="B91" s="30"/>
      <c r="C91" s="30"/>
      <c r="D91" s="30"/>
      <c r="E91" s="30"/>
    </row>
    <row r="92" spans="1:5" ht="15" customHeight="1" x14ac:dyDescent="0.2">
      <c r="A92" s="30"/>
      <c r="B92" s="30"/>
      <c r="C92" s="30"/>
      <c r="D92" s="30"/>
      <c r="E92" s="30"/>
    </row>
    <row r="93" spans="1:5" ht="15" customHeight="1" x14ac:dyDescent="0.2">
      <c r="A93" s="30"/>
      <c r="B93" s="30"/>
      <c r="C93" s="30"/>
      <c r="D93" s="30"/>
      <c r="E93" s="30"/>
    </row>
    <row r="94" spans="1:5" ht="15" customHeight="1" x14ac:dyDescent="0.2">
      <c r="A94" s="30"/>
      <c r="B94" s="30"/>
      <c r="C94" s="30"/>
      <c r="D94" s="30"/>
      <c r="E94" s="30"/>
    </row>
    <row r="95" spans="1:5" ht="15" customHeight="1" x14ac:dyDescent="0.2">
      <c r="A95" s="30"/>
      <c r="B95" s="30"/>
      <c r="C95" s="30"/>
      <c r="D95" s="30"/>
      <c r="E95" s="30"/>
    </row>
    <row r="96" spans="1:5" ht="15" customHeight="1" x14ac:dyDescent="0.2">
      <c r="A96" s="30"/>
      <c r="B96" s="30"/>
      <c r="C96" s="30"/>
      <c r="D96" s="30"/>
      <c r="E96" s="30"/>
    </row>
    <row r="97" spans="1:5" ht="15" customHeight="1" x14ac:dyDescent="0.2">
      <c r="A97" s="30"/>
      <c r="B97" s="30"/>
      <c r="C97" s="30"/>
      <c r="D97" s="30"/>
      <c r="E97" s="30"/>
    </row>
    <row r="98" spans="1:5" ht="15" customHeight="1" x14ac:dyDescent="0.2">
      <c r="A98" s="30"/>
      <c r="B98" s="30"/>
      <c r="C98" s="30"/>
      <c r="D98" s="30"/>
      <c r="E98" s="30"/>
    </row>
    <row r="99" spans="1:5" ht="15" customHeight="1" x14ac:dyDescent="0.2">
      <c r="A99" s="30"/>
      <c r="B99" s="30"/>
      <c r="C99" s="30"/>
      <c r="D99" s="30"/>
      <c r="E99" s="30"/>
    </row>
    <row r="100" spans="1:5" ht="15" customHeight="1" x14ac:dyDescent="0.2">
      <c r="A100" s="30"/>
      <c r="B100" s="30"/>
      <c r="C100" s="30"/>
      <c r="D100" s="30"/>
      <c r="E100" s="30"/>
    </row>
    <row r="101" spans="1:5" ht="15" customHeight="1" x14ac:dyDescent="0.2">
      <c r="A101" s="30"/>
      <c r="B101" s="30"/>
      <c r="C101" s="30"/>
      <c r="D101" s="30"/>
      <c r="E101" s="30"/>
    </row>
    <row r="102" spans="1:5" ht="15" customHeight="1" x14ac:dyDescent="0.2">
      <c r="A102" s="30"/>
      <c r="B102" s="30"/>
      <c r="C102" s="30"/>
      <c r="D102" s="30"/>
      <c r="E102" s="30"/>
    </row>
    <row r="103" spans="1:5" ht="15" customHeight="1" x14ac:dyDescent="0.2">
      <c r="A103" s="30"/>
      <c r="B103" s="30"/>
      <c r="C103" s="30"/>
      <c r="D103" s="30"/>
      <c r="E103" s="30"/>
    </row>
    <row r="104" spans="1:5" ht="15" customHeight="1" x14ac:dyDescent="0.2">
      <c r="A104" s="30"/>
      <c r="B104" s="30"/>
      <c r="C104" s="30"/>
      <c r="D104" s="30"/>
      <c r="E104" s="30"/>
    </row>
    <row r="105" spans="1:5" ht="15" customHeight="1" x14ac:dyDescent="0.2">
      <c r="A105" s="30"/>
      <c r="B105" s="30"/>
      <c r="C105" s="30"/>
      <c r="D105" s="30"/>
      <c r="E105" s="30"/>
    </row>
    <row r="106" spans="1:5" ht="15" customHeight="1" x14ac:dyDescent="0.2">
      <c r="A106" s="30"/>
      <c r="B106" s="30"/>
      <c r="C106" s="30"/>
      <c r="D106" s="30"/>
      <c r="E106" s="30"/>
    </row>
    <row r="107" spans="1:5" ht="15" customHeight="1" x14ac:dyDescent="0.2">
      <c r="A107" s="30"/>
      <c r="B107" s="30"/>
      <c r="C107" s="30"/>
      <c r="D107" s="30"/>
      <c r="E107" s="30"/>
    </row>
    <row r="108" spans="1:5" ht="15" customHeight="1" x14ac:dyDescent="0.2">
      <c r="A108" s="30"/>
      <c r="B108" s="30"/>
      <c r="C108" s="30"/>
      <c r="D108" s="30"/>
      <c r="E108" s="30"/>
    </row>
    <row r="109" spans="1:5" ht="15" customHeight="1" x14ac:dyDescent="0.2">
      <c r="A109" s="30"/>
      <c r="B109" s="30"/>
      <c r="C109" s="30"/>
      <c r="D109" s="30"/>
      <c r="E109" s="30"/>
    </row>
    <row r="110" spans="1:5" ht="15" customHeight="1" x14ac:dyDescent="0.2">
      <c r="A110" s="30"/>
      <c r="B110" s="30"/>
      <c r="C110" s="30"/>
      <c r="D110" s="30"/>
      <c r="E110" s="30"/>
    </row>
    <row r="111" spans="1:5" ht="15" customHeight="1" x14ac:dyDescent="0.2">
      <c r="A111" s="30"/>
      <c r="B111" s="30"/>
      <c r="C111" s="30"/>
      <c r="D111" s="30"/>
      <c r="E111" s="30"/>
    </row>
    <row r="112" spans="1:5" ht="15" customHeight="1" x14ac:dyDescent="0.2">
      <c r="A112" s="30"/>
      <c r="B112" s="30"/>
      <c r="C112" s="30"/>
      <c r="D112" s="30"/>
      <c r="E112" s="30"/>
    </row>
    <row r="113" spans="1:5" ht="15" customHeight="1" x14ac:dyDescent="0.2">
      <c r="A113" s="30"/>
      <c r="B113" s="30"/>
      <c r="C113" s="30"/>
      <c r="D113" s="30"/>
      <c r="E113" s="30"/>
    </row>
    <row r="114" spans="1:5" ht="15" customHeight="1" x14ac:dyDescent="0.2">
      <c r="A114" s="30"/>
      <c r="B114" s="30"/>
      <c r="C114" s="30"/>
      <c r="D114" s="30"/>
      <c r="E114" s="30"/>
    </row>
    <row r="115" spans="1:5" ht="15" customHeight="1" x14ac:dyDescent="0.2">
      <c r="A115" s="30"/>
      <c r="B115" s="30"/>
      <c r="C115" s="30"/>
      <c r="D115" s="30"/>
      <c r="E115" s="30"/>
    </row>
    <row r="116" spans="1:5" ht="15" customHeight="1" x14ac:dyDescent="0.2">
      <c r="A116" s="9"/>
      <c r="B116" s="9"/>
      <c r="C116" s="9"/>
      <c r="D116" s="9"/>
      <c r="E116" s="9"/>
    </row>
    <row r="117" spans="1:5" ht="15" customHeight="1" x14ac:dyDescent="0.2">
      <c r="A117" s="9"/>
      <c r="B117" s="9"/>
      <c r="C117" s="9"/>
      <c r="D117" s="9"/>
      <c r="E117" s="9"/>
    </row>
    <row r="118" spans="1:5" ht="15" customHeight="1" x14ac:dyDescent="0.2">
      <c r="A118" s="9"/>
      <c r="B118" s="9"/>
      <c r="C118" s="9"/>
      <c r="D118" s="9"/>
      <c r="E118" s="9"/>
    </row>
    <row r="119" spans="1:5" ht="15" customHeight="1" x14ac:dyDescent="0.2">
      <c r="A119" s="9"/>
      <c r="B119" s="9"/>
      <c r="C119" s="9"/>
      <c r="D119" s="9"/>
      <c r="E119" s="9"/>
    </row>
    <row r="120" spans="1:5" ht="15" customHeight="1" x14ac:dyDescent="0.2">
      <c r="A120" s="9"/>
      <c r="B120" s="9"/>
      <c r="C120" s="9"/>
      <c r="D120" s="9"/>
      <c r="E120" s="9"/>
    </row>
    <row r="121" spans="1:5" ht="15" customHeight="1" x14ac:dyDescent="0.2">
      <c r="A121" s="9"/>
      <c r="B121" s="9"/>
      <c r="C121" s="9"/>
      <c r="D121" s="9"/>
      <c r="E121" s="9"/>
    </row>
    <row r="122" spans="1:5" ht="15" customHeight="1" x14ac:dyDescent="0.2">
      <c r="A122" s="9"/>
      <c r="B122" s="9"/>
      <c r="C122" s="9"/>
      <c r="D122" s="9"/>
      <c r="E122" s="9"/>
    </row>
    <row r="123" spans="1:5" ht="15" customHeight="1" x14ac:dyDescent="0.2">
      <c r="A123" s="9"/>
      <c r="B123" s="9"/>
      <c r="C123" s="9"/>
      <c r="D123" s="9"/>
      <c r="E123" s="9"/>
    </row>
    <row r="124" spans="1:5" ht="15" customHeight="1" x14ac:dyDescent="0.2">
      <c r="A124" s="9"/>
      <c r="B124" s="9"/>
      <c r="C124" s="9"/>
      <c r="D124" s="9"/>
      <c r="E124" s="9"/>
    </row>
    <row r="125" spans="1:5" ht="15" customHeight="1" x14ac:dyDescent="0.2">
      <c r="A125" s="9"/>
      <c r="B125" s="9"/>
      <c r="C125" s="9"/>
      <c r="D125" s="9"/>
      <c r="E125" s="9"/>
    </row>
    <row r="126" spans="1:5" ht="15" customHeight="1" x14ac:dyDescent="0.2">
      <c r="A126" s="9"/>
      <c r="B126" s="9"/>
      <c r="C126" s="9"/>
      <c r="D126" s="9"/>
      <c r="E126" s="9"/>
    </row>
  </sheetData>
  <mergeCells count="6">
    <mergeCell ref="C57:E58"/>
    <mergeCell ref="A1:E3"/>
    <mergeCell ref="A5:C7"/>
    <mergeCell ref="A46:E46"/>
    <mergeCell ref="A9:E9"/>
    <mergeCell ref="A10:E10"/>
  </mergeCells>
  <printOptions horizontalCentered="1"/>
  <pageMargins left="0.39370078740157483" right="0.39370078740157483" top="0.19685039370078741" bottom="0.19685039370078741" header="0.31496062992125984" footer="0.31496062992125984"/>
  <pageSetup scale="8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ISN</vt:lpstr>
      <vt:lpstr>ISN!Área_de_impresión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de Jesús Ochoa Lozano</dc:creator>
  <cp:lastModifiedBy>PC</cp:lastModifiedBy>
  <cp:lastPrinted>2025-04-21T20:52:07Z</cp:lastPrinted>
  <dcterms:created xsi:type="dcterms:W3CDTF">2025-01-09T15:58:15Z</dcterms:created>
  <dcterms:modified xsi:type="dcterms:W3CDTF">2025-08-08T16:29:52Z</dcterms:modified>
</cp:coreProperties>
</file>